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85" windowWidth="14805" windowHeight="7830" activeTab="1"/>
  </bookViews>
  <sheets>
    <sheet name="1кв" sheetId="19" r:id="rId1"/>
    <sheet name="2кв" sheetId="20" r:id="rId2"/>
  </sheets>
  <definedNames>
    <definedName name="_edn1" localSheetId="0">'1кв'!$A$73</definedName>
    <definedName name="_edn1" localSheetId="1">'2кв'!$A$75</definedName>
    <definedName name="_edn2" localSheetId="0">'1кв'!$A$75</definedName>
    <definedName name="_edn2" localSheetId="1">'2кв'!$A$77</definedName>
    <definedName name="_edn3" localSheetId="0">'1кв'!$A$76</definedName>
    <definedName name="_edn3" localSheetId="1">'2кв'!$A$78</definedName>
    <definedName name="_edn4" localSheetId="0">'1кв'!$A$77</definedName>
    <definedName name="_edn4" localSheetId="1">'2кв'!$A$79</definedName>
    <definedName name="_ednref1" localSheetId="0">'1кв'!#REF!</definedName>
    <definedName name="_ednref1" localSheetId="1">'2кв'!#REF!</definedName>
    <definedName name="_ednref2" localSheetId="0">'1кв'!$A$45</definedName>
    <definedName name="_ednref2" localSheetId="1">'2кв'!$A$47</definedName>
    <definedName name="_ednref3" localSheetId="0">'1кв'!$D$44</definedName>
    <definedName name="_ednref3" localSheetId="1">'2кв'!$D$46</definedName>
    <definedName name="_ednref4" localSheetId="0">'1кв'!$D$45</definedName>
    <definedName name="_ednref4" localSheetId="1">'2кв'!$D$47</definedName>
    <definedName name="_xlnm.Print_Area" localSheetId="0">'1кв'!$A$1:$E$50</definedName>
    <definedName name="_xlnm.Print_Area" localSheetId="1">'2кв'!$A$1:$E$52</definedName>
  </definedNames>
  <calcPr calcId="152511"/>
</workbook>
</file>

<file path=xl/calcChain.xml><?xml version="1.0" encoding="utf-8"?>
<calcChain xmlns="http://schemas.openxmlformats.org/spreadsheetml/2006/main">
  <c r="B47" i="20" l="1"/>
  <c r="E30" i="20"/>
  <c r="E28" i="20" l="1"/>
  <c r="B50" i="20"/>
  <c r="E23" i="20"/>
  <c r="B51" i="20" s="1"/>
  <c r="F21" i="20"/>
  <c r="E24" i="20" s="1"/>
  <c r="B52" i="20" l="1"/>
  <c r="B48" i="19"/>
  <c r="F21" i="19"/>
  <c r="E23" i="19" s="1"/>
  <c r="E24" i="19" l="1"/>
  <c r="E28" i="19" s="1"/>
  <c r="B49" i="19" s="1"/>
  <c r="B50" i="19" l="1"/>
</calcChain>
</file>

<file path=xl/sharedStrings.xml><?xml version="1.0" encoding="utf-8"?>
<sst xmlns="http://schemas.openxmlformats.org/spreadsheetml/2006/main" count="124" uniqueCount="63">
  <si>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</si>
  <si>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</si>
  <si>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</si>
  <si>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</si>
  <si>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</si>
  <si>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</si>
  <si>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</si>
  <si>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</si>
  <si>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</si>
  <si>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</si>
  <si>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</si>
  <si>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</si>
  <si>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</si>
  <si>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</si>
  <si>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</si>
  <si>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</si>
  <si>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</si>
  <si>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</si>
  <si>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</si>
  <si>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</si>
  <si>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</si>
  <si>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</si>
  <si>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</si>
  <si>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</si>
  <si>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</si>
  <si>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240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</si>
  <si>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Самойленко Ольги Александровны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</si>
  <si>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28.03.2015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</si>
  <si>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</si>
  <si>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</si>
  <si>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</si>
  <si>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</si>
  <si>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</si>
  <si>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Самойленко О.А.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</si>
  <si>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</si>
  <si>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</si>
  <si>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</si>
  <si>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</si>
  <si>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- 1466,2</t>
  </si>
  <si>
    <t>Не жилые помещения -339,2</t>
  </si>
  <si>
    <t xml:space="preserve">определена приложением № 9 к договору </t>
  </si>
  <si>
    <t>Расходы по содержанию и тек. ремонту</t>
  </si>
  <si>
    <t>Остаток на начало квартала</t>
  </si>
  <si>
    <t xml:space="preserve">Общехозяйственные расходы </t>
  </si>
  <si>
    <t xml:space="preserve">Услуги по содержанию многоквартирного дома </t>
  </si>
  <si>
    <t>интернет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</si>
  <si>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</si>
  <si>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</si>
  <si>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Предъявлено населению 147312,48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</si>
  <si>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</si>
  <si>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</si>
  <si>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</si>
  <si>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</si>
  <si>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сто семь тысяч шестьсот сорок четыре рубля 58 копеек.</t>
  </si>
  <si>
    <t>за 2 квартал 2024 года</t>
  </si>
  <si>
    <t>30.06.2024 г.</t>
  </si>
  <si>
    <t>2 квартал</t>
  </si>
  <si>
    <t>Изготовление и установка песочницы (смета)</t>
  </si>
  <si>
    <t>Замена крана на полив</t>
  </si>
  <si>
    <t>апрель</t>
  </si>
  <si>
    <t>ч/ч</t>
  </si>
  <si>
    <t>Поверка ОДПУ ТЭ,  ХВС</t>
  </si>
  <si>
    <t xml:space="preserve">           2. Всего за период с "01" 04 2024 г. по "30" 06 2024 г. выполнено работ (оказано услуг) на общую сумму сто двадцать шесть тысяч четыреста тридцать рублей 95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</si>
</sst>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0" fontId="12" fillId="0" borderId="0" xfId="0" applyFont="1"/>
    <xf numFmtId="0" fontId="4" fillId="0" borderId="0" xfId="0" applyFont="1" applyAlignment="1"/>
    <xf numFmtId="0" fontId="13" fillId="0" borderId="0" xfId="0" applyFont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0" zoomScaleSheetLayoutView="100" workbookViewId="0">
      <selection activeCell="G39" sqref="G3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2.25" customHeight="1" x14ac:dyDescent="0.25">
      <c r="A2" s="50" t="s">
        <v>12</v>
      </c>
      <c r="B2" s="51"/>
      <c r="C2" s="51"/>
      <c r="D2" s="51"/>
      <c r="E2" s="51"/>
    </row>
    <row r="3" spans="1:5" ht="15" customHeight="1" x14ac:dyDescent="0.25">
      <c r="A3" s="52" t="s">
        <v>49</v>
      </c>
      <c r="B3" s="52"/>
      <c r="C3" s="52"/>
      <c r="D3" s="52"/>
      <c r="E3" s="52"/>
    </row>
    <row r="4" spans="1:5" s="1" customFormat="1" ht="17.25" customHeight="1" x14ac:dyDescent="0.25">
      <c r="A4" s="25" t="s">
        <v>13</v>
      </c>
      <c r="B4" s="4"/>
      <c r="C4" s="4"/>
      <c r="D4" s="31"/>
      <c r="E4" s="30" t="s">
        <v>50</v>
      </c>
    </row>
    <row r="5" spans="1:5" ht="8.25" customHeight="1" x14ac:dyDescent="0.25">
      <c r="A5" s="29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ht="7.5" customHeight="1" x14ac:dyDescent="0.25">
      <c r="A9" s="46"/>
      <c r="B9" s="46"/>
      <c r="C9" s="46"/>
      <c r="D9" s="46"/>
      <c r="E9" s="46"/>
    </row>
    <row r="10" spans="1:5" x14ac:dyDescent="0.25">
      <c r="A10" s="41" t="s">
        <v>26</v>
      </c>
      <c r="B10" s="41"/>
      <c r="C10" s="41"/>
      <c r="D10" s="41"/>
      <c r="E10" s="41"/>
    </row>
    <row r="11" spans="1:5" ht="22.5" customHeight="1" x14ac:dyDescent="0.25">
      <c r="A11" s="54" t="s">
        <v>14</v>
      </c>
      <c r="B11" s="55"/>
      <c r="C11" s="55"/>
      <c r="D11" s="55"/>
      <c r="E11" s="55"/>
    </row>
    <row r="12" spans="1:5" ht="30.75" customHeight="1" x14ac:dyDescent="0.25">
      <c r="A12" s="41" t="s">
        <v>27</v>
      </c>
      <c r="B12" s="41"/>
      <c r="C12" s="41"/>
      <c r="D12" s="41"/>
      <c r="E12" s="41"/>
    </row>
    <row r="13" spans="1:5" x14ac:dyDescent="0.25">
      <c r="A13" s="45" t="s">
        <v>15</v>
      </c>
      <c r="B13" s="46"/>
      <c r="C13" s="46"/>
      <c r="D13" s="46"/>
      <c r="E13" s="46"/>
    </row>
    <row r="14" spans="1:5" x14ac:dyDescent="0.25">
      <c r="A14" s="41" t="s">
        <v>22</v>
      </c>
      <c r="B14" s="41"/>
      <c r="C14" s="41"/>
      <c r="D14" s="41"/>
      <c r="E14" s="41"/>
    </row>
    <row r="15" spans="1:5" ht="11.25" customHeight="1" x14ac:dyDescent="0.25">
      <c r="A15" s="45" t="s">
        <v>2</v>
      </c>
      <c r="B15" s="46"/>
      <c r="C15" s="46"/>
      <c r="D15" s="46"/>
      <c r="E15" s="46"/>
    </row>
    <row r="16" spans="1:5" x14ac:dyDescent="0.25">
      <c r="A16" s="41" t="s">
        <v>46</v>
      </c>
      <c r="B16" s="41"/>
      <c r="C16" s="41"/>
      <c r="D16" s="41"/>
      <c r="E16" s="41"/>
    </row>
    <row r="17" spans="1:7" ht="10.5" customHeight="1" x14ac:dyDescent="0.25">
      <c r="A17" s="45" t="s">
        <v>16</v>
      </c>
      <c r="B17" s="46"/>
      <c r="C17" s="46"/>
      <c r="D17" s="46"/>
      <c r="E17" s="46"/>
    </row>
    <row r="18" spans="1:7" ht="30.75" customHeight="1" x14ac:dyDescent="0.25">
      <c r="A18" s="41" t="s">
        <v>17</v>
      </c>
      <c r="B18" s="41"/>
      <c r="C18" s="41"/>
      <c r="D18" s="41"/>
      <c r="E18" s="41"/>
    </row>
    <row r="19" spans="1:7" ht="63.75" customHeight="1" x14ac:dyDescent="0.25">
      <c r="A19" s="41" t="s">
        <v>28</v>
      </c>
      <c r="B19" s="41"/>
      <c r="C19" s="41"/>
      <c r="D19" s="41"/>
      <c r="E19" s="41"/>
    </row>
    <row r="20" spans="1:7" ht="33.75" customHeight="1" x14ac:dyDescent="0.25">
      <c r="A20" s="47" t="s">
        <v>29</v>
      </c>
      <c r="B20" s="47"/>
      <c r="C20" s="47"/>
      <c r="D20" s="47"/>
      <c r="E20" s="47"/>
    </row>
    <row r="21" spans="1:7" x14ac:dyDescent="0.25">
      <c r="A21" s="47"/>
      <c r="B21" s="47"/>
      <c r="C21" s="47"/>
      <c r="D21" s="47"/>
      <c r="E21" s="47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15.28</v>
      </c>
      <c r="E23" s="7">
        <f>D23*F21*G21</f>
        <v>82754.95199999999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4.3600000000000003</v>
      </c>
      <c r="E24" s="7">
        <f>D24*F21*G21</f>
        <v>23613.324000000001</v>
      </c>
    </row>
    <row r="25" spans="1:7" x14ac:dyDescent="0.25">
      <c r="A25" s="6" t="s">
        <v>30</v>
      </c>
      <c r="B25" s="8" t="s">
        <v>31</v>
      </c>
      <c r="C25" s="3" t="s">
        <v>32</v>
      </c>
      <c r="D25" s="22"/>
      <c r="E25" s="23">
        <v>1058.3</v>
      </c>
    </row>
    <row r="26" spans="1:7" s="39" customFormat="1" ht="60" x14ac:dyDescent="0.25">
      <c r="A26" s="35" t="s">
        <v>51</v>
      </c>
      <c r="B26" s="36" t="s">
        <v>52</v>
      </c>
      <c r="C26" s="37" t="s">
        <v>32</v>
      </c>
      <c r="D26" s="37"/>
      <c r="E26" s="38">
        <v>218</v>
      </c>
    </row>
    <row r="27" spans="1:7" x14ac:dyDescent="0.25">
      <c r="A27" s="14"/>
      <c r="B27" s="24"/>
      <c r="C27" s="3"/>
      <c r="D27" s="26"/>
      <c r="E27" s="23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SUM(E23:E27)</f>
        <v>107644.57599999999</v>
      </c>
    </row>
    <row r="29" spans="1:7" ht="14.25" customHeight="1" x14ac:dyDescent="0.25"/>
    <row r="30" spans="1:7" ht="30" customHeight="1" x14ac:dyDescent="0.25">
      <c r="A30" s="48" t="s">
        <v>53</v>
      </c>
      <c r="B30" s="48"/>
      <c r="C30" s="48"/>
      <c r="D30" s="48"/>
      <c r="E30" s="48"/>
    </row>
    <row r="31" spans="1:7" ht="30" customHeight="1" x14ac:dyDescent="0.25">
      <c r="A31" s="41" t="s">
        <v>21</v>
      </c>
      <c r="B31" s="41"/>
      <c r="C31" s="41"/>
      <c r="D31" s="41"/>
      <c r="E31" s="41"/>
    </row>
    <row r="32" spans="1:7" x14ac:dyDescent="0.25">
      <c r="A32" s="41" t="s">
        <v>20</v>
      </c>
      <c r="B32" s="41"/>
      <c r="C32" s="41"/>
      <c r="D32" s="41"/>
      <c r="E32" s="41"/>
    </row>
    <row r="33" spans="1:5" ht="31.5" customHeight="1" x14ac:dyDescent="0.25">
      <c r="A33" s="41" t="s">
        <v>34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42" t="s">
        <v>5</v>
      </c>
      <c r="B35" s="42"/>
      <c r="C35" s="42"/>
      <c r="D35" s="42"/>
      <c r="E35" s="42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43" t="s">
        <v>47</v>
      </c>
      <c r="B37" s="43"/>
      <c r="C37" s="43"/>
      <c r="D37" s="43"/>
      <c r="E37" s="43"/>
    </row>
    <row r="38" spans="1:5" ht="11.25" customHeight="1" x14ac:dyDescent="0.25">
      <c r="B38" s="44" t="s">
        <v>19</v>
      </c>
      <c r="C38" s="44"/>
      <c r="D38" s="44"/>
      <c r="E38" s="5" t="s">
        <v>6</v>
      </c>
    </row>
    <row r="39" spans="1:5" x14ac:dyDescent="0.25">
      <c r="A39" s="28"/>
      <c r="B39" s="28"/>
      <c r="C39" s="28"/>
      <c r="D39" s="28"/>
      <c r="E39" s="28"/>
    </row>
    <row r="40" spans="1:5" ht="24" customHeight="1" x14ac:dyDescent="0.25">
      <c r="A40" s="43" t="s">
        <v>33</v>
      </c>
      <c r="B40" s="43"/>
      <c r="C40" s="43"/>
      <c r="D40" s="43"/>
      <c r="E40" s="43"/>
    </row>
    <row r="41" spans="1:5" ht="16.5" customHeight="1" x14ac:dyDescent="0.25">
      <c r="B41" s="40" t="s">
        <v>19</v>
      </c>
      <c r="C41" s="40"/>
      <c r="D41" s="40"/>
      <c r="E41" s="5" t="s">
        <v>6</v>
      </c>
    </row>
    <row r="42" spans="1:5" ht="16.5" customHeight="1" x14ac:dyDescent="0.25">
      <c r="A42" s="15" t="s">
        <v>38</v>
      </c>
      <c r="B42" s="27"/>
      <c r="C42" s="27"/>
      <c r="D42" s="27"/>
      <c r="E42" s="5"/>
    </row>
    <row r="43" spans="1:5" ht="16.5" customHeight="1" x14ac:dyDescent="0.25">
      <c r="A43" s="15" t="s">
        <v>39</v>
      </c>
      <c r="B43" s="27"/>
      <c r="C43" s="27"/>
      <c r="D43" s="27"/>
      <c r="E43" s="5"/>
    </row>
    <row r="44" spans="1:5" x14ac:dyDescent="0.25">
      <c r="A44" s="13" t="s">
        <v>35</v>
      </c>
    </row>
    <row r="45" spans="1:5" x14ac:dyDescent="0.25">
      <c r="A45" s="2" t="s">
        <v>42</v>
      </c>
      <c r="B45" s="18">
        <v>56517.29</v>
      </c>
    </row>
    <row r="46" spans="1:5" x14ac:dyDescent="0.25">
      <c r="A46" s="16" t="s">
        <v>48</v>
      </c>
      <c r="B46" s="19"/>
    </row>
    <row r="47" spans="1:5" x14ac:dyDescent="0.25">
      <c r="A47" s="2" t="s">
        <v>36</v>
      </c>
      <c r="B47" s="19">
        <v>139858.96</v>
      </c>
    </row>
    <row r="48" spans="1:5" x14ac:dyDescent="0.25">
      <c r="A48" s="2" t="s">
        <v>45</v>
      </c>
      <c r="B48" s="19">
        <f>3*100</f>
        <v>300</v>
      </c>
    </row>
    <row r="49" spans="1:2" ht="27.75" x14ac:dyDescent="0.25">
      <c r="A49" s="17" t="s">
        <v>41</v>
      </c>
      <c r="B49" s="19">
        <f>E28</f>
        <v>107644.57599999999</v>
      </c>
    </row>
    <row r="50" spans="1:2" x14ac:dyDescent="0.25">
      <c r="A50" s="13" t="s">
        <v>37</v>
      </c>
      <c r="B50" s="20">
        <f>B45+B47+B48-B49</f>
        <v>89031.674000000014</v>
      </c>
    </row>
    <row r="52" spans="1:2" x14ac:dyDescent="0.25">
      <c r="B52" s="2">
        <v>56517.29</v>
      </c>
    </row>
  </sheetData>
  <mergeCells count="30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B41:D41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20" zoomScaleSheetLayoutView="100" workbookViewId="0">
      <selection activeCell="I23" sqref="I23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2.25" customHeight="1" x14ac:dyDescent="0.25">
      <c r="A2" s="50" t="s">
        <v>12</v>
      </c>
      <c r="B2" s="51"/>
      <c r="C2" s="51"/>
      <c r="D2" s="51"/>
      <c r="E2" s="51"/>
    </row>
    <row r="3" spans="1:5" ht="15" customHeight="1" x14ac:dyDescent="0.25">
      <c r="A3" s="52" t="s">
        <v>54</v>
      </c>
      <c r="B3" s="52"/>
      <c r="C3" s="52"/>
      <c r="D3" s="52"/>
      <c r="E3" s="52"/>
    </row>
    <row r="4" spans="1:5" s="1" customFormat="1" ht="17.25" customHeight="1" x14ac:dyDescent="0.25">
      <c r="A4" s="25" t="s">
        <v>13</v>
      </c>
      <c r="B4" s="4"/>
      <c r="C4" s="4"/>
      <c r="D4" s="31"/>
      <c r="E4" s="30" t="s">
        <v>55</v>
      </c>
    </row>
    <row r="5" spans="1:5" ht="8.25" customHeight="1" x14ac:dyDescent="0.25">
      <c r="A5" s="33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ht="7.5" customHeight="1" x14ac:dyDescent="0.25">
      <c r="A9" s="46"/>
      <c r="B9" s="46"/>
      <c r="C9" s="46"/>
      <c r="D9" s="46"/>
      <c r="E9" s="46"/>
    </row>
    <row r="10" spans="1:5" x14ac:dyDescent="0.25">
      <c r="A10" s="41" t="s">
        <v>26</v>
      </c>
      <c r="B10" s="41"/>
      <c r="C10" s="41"/>
      <c r="D10" s="41"/>
      <c r="E10" s="41"/>
    </row>
    <row r="11" spans="1:5" ht="22.5" customHeight="1" x14ac:dyDescent="0.25">
      <c r="A11" s="54" t="s">
        <v>14</v>
      </c>
      <c r="B11" s="55"/>
      <c r="C11" s="55"/>
      <c r="D11" s="55"/>
      <c r="E11" s="55"/>
    </row>
    <row r="12" spans="1:5" ht="30.75" customHeight="1" x14ac:dyDescent="0.25">
      <c r="A12" s="41" t="s">
        <v>27</v>
      </c>
      <c r="B12" s="41"/>
      <c r="C12" s="41"/>
      <c r="D12" s="41"/>
      <c r="E12" s="41"/>
    </row>
    <row r="13" spans="1:5" x14ac:dyDescent="0.25">
      <c r="A13" s="45" t="s">
        <v>15</v>
      </c>
      <c r="B13" s="46"/>
      <c r="C13" s="46"/>
      <c r="D13" s="46"/>
      <c r="E13" s="46"/>
    </row>
    <row r="14" spans="1:5" x14ac:dyDescent="0.25">
      <c r="A14" s="41" t="s">
        <v>22</v>
      </c>
      <c r="B14" s="41"/>
      <c r="C14" s="41"/>
      <c r="D14" s="41"/>
      <c r="E14" s="41"/>
    </row>
    <row r="15" spans="1:5" ht="11.25" customHeight="1" x14ac:dyDescent="0.25">
      <c r="A15" s="45" t="s">
        <v>2</v>
      </c>
      <c r="B15" s="46"/>
      <c r="C15" s="46"/>
      <c r="D15" s="46"/>
      <c r="E15" s="46"/>
    </row>
    <row r="16" spans="1:5" x14ac:dyDescent="0.25">
      <c r="A16" s="41" t="s">
        <v>46</v>
      </c>
      <c r="B16" s="41"/>
      <c r="C16" s="41"/>
      <c r="D16" s="41"/>
      <c r="E16" s="41"/>
    </row>
    <row r="17" spans="1:7" ht="10.5" customHeight="1" x14ac:dyDescent="0.25">
      <c r="A17" s="45" t="s">
        <v>16</v>
      </c>
      <c r="B17" s="46"/>
      <c r="C17" s="46"/>
      <c r="D17" s="46"/>
      <c r="E17" s="46"/>
    </row>
    <row r="18" spans="1:7" ht="30.75" customHeight="1" x14ac:dyDescent="0.25">
      <c r="A18" s="41" t="s">
        <v>17</v>
      </c>
      <c r="B18" s="41"/>
      <c r="C18" s="41"/>
      <c r="D18" s="41"/>
      <c r="E18" s="41"/>
    </row>
    <row r="19" spans="1:7" ht="63.75" customHeight="1" x14ac:dyDescent="0.25">
      <c r="A19" s="41" t="s">
        <v>28</v>
      </c>
      <c r="B19" s="41"/>
      <c r="C19" s="41"/>
      <c r="D19" s="41"/>
      <c r="E19" s="41"/>
    </row>
    <row r="20" spans="1:7" ht="33.75" customHeight="1" x14ac:dyDescent="0.25">
      <c r="A20" s="47" t="s">
        <v>29</v>
      </c>
      <c r="B20" s="47"/>
      <c r="C20" s="47"/>
      <c r="D20" s="47"/>
      <c r="E20" s="47"/>
    </row>
    <row r="21" spans="1:7" x14ac:dyDescent="0.25">
      <c r="A21" s="47"/>
      <c r="B21" s="47"/>
      <c r="C21" s="47"/>
      <c r="D21" s="47"/>
      <c r="E21" s="47"/>
      <c r="F21" s="2">
        <f>339.2+1466.1</f>
        <v>1805.3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44</v>
      </c>
      <c r="B23" s="8" t="s">
        <v>40</v>
      </c>
      <c r="C23" s="3" t="s">
        <v>4</v>
      </c>
      <c r="D23" s="3">
        <v>15.28</v>
      </c>
      <c r="E23" s="7">
        <f>D23*F21*G21</f>
        <v>82754.95199999999</v>
      </c>
    </row>
    <row r="24" spans="1:7" x14ac:dyDescent="0.25">
      <c r="A24" s="6" t="s">
        <v>43</v>
      </c>
      <c r="B24" s="8" t="s">
        <v>23</v>
      </c>
      <c r="C24" s="3" t="s">
        <v>4</v>
      </c>
      <c r="D24" s="3">
        <v>4.3600000000000003</v>
      </c>
      <c r="E24" s="7">
        <f>D24*F21*G21</f>
        <v>23613.324000000001</v>
      </c>
    </row>
    <row r="25" spans="1:7" x14ac:dyDescent="0.25">
      <c r="A25" s="6" t="s">
        <v>30</v>
      </c>
      <c r="B25" s="8" t="s">
        <v>56</v>
      </c>
      <c r="C25" s="3" t="s">
        <v>32</v>
      </c>
      <c r="D25" s="22"/>
      <c r="E25" s="23">
        <v>3352.6</v>
      </c>
    </row>
    <row r="26" spans="1:7" x14ac:dyDescent="0.25">
      <c r="A26" s="6" t="s">
        <v>61</v>
      </c>
      <c r="B26" s="8" t="s">
        <v>56</v>
      </c>
      <c r="C26" s="3" t="s">
        <v>32</v>
      </c>
      <c r="D26" s="22"/>
      <c r="E26" s="23">
        <v>6700</v>
      </c>
    </row>
    <row r="27" spans="1:7" s="39" customFormat="1" ht="30" x14ac:dyDescent="0.25">
      <c r="A27" s="35" t="s">
        <v>57</v>
      </c>
      <c r="B27" s="36" t="s">
        <v>59</v>
      </c>
      <c r="C27" s="37" t="s">
        <v>32</v>
      </c>
      <c r="D27" s="37"/>
      <c r="E27" s="38">
        <v>9749.3700000000008</v>
      </c>
    </row>
    <row r="28" spans="1:7" s="39" customFormat="1" x14ac:dyDescent="0.25">
      <c r="A28" s="35" t="s">
        <v>58</v>
      </c>
      <c r="B28" s="36" t="s">
        <v>59</v>
      </c>
      <c r="C28" s="37" t="s">
        <v>60</v>
      </c>
      <c r="D28" s="37">
        <v>1</v>
      </c>
      <c r="E28" s="38">
        <f>D28*260.7</f>
        <v>260.7</v>
      </c>
    </row>
    <row r="29" spans="1:7" x14ac:dyDescent="0.25">
      <c r="A29" s="14"/>
      <c r="B29" s="24"/>
      <c r="C29" s="3"/>
      <c r="D29" s="26"/>
      <c r="E29" s="23"/>
    </row>
    <row r="30" spans="1:7" s="13" customFormat="1" ht="14.25" x14ac:dyDescent="0.2">
      <c r="A30" s="9" t="s">
        <v>24</v>
      </c>
      <c r="B30" s="10"/>
      <c r="C30" s="11"/>
      <c r="D30" s="11"/>
      <c r="E30" s="12">
        <f>SUM(E23:E29)</f>
        <v>126430.94599999998</v>
      </c>
    </row>
    <row r="31" spans="1:7" ht="14.25" customHeight="1" x14ac:dyDescent="0.25"/>
    <row r="32" spans="1:7" ht="30" customHeight="1" x14ac:dyDescent="0.25">
      <c r="A32" s="48" t="s">
        <v>62</v>
      </c>
      <c r="B32" s="48"/>
      <c r="C32" s="48"/>
      <c r="D32" s="48"/>
      <c r="E32" s="48"/>
    </row>
    <row r="33" spans="1:5" ht="30" customHeight="1" x14ac:dyDescent="0.25">
      <c r="A33" s="41" t="s">
        <v>21</v>
      </c>
      <c r="B33" s="41"/>
      <c r="C33" s="41"/>
      <c r="D33" s="41"/>
      <c r="E33" s="41"/>
    </row>
    <row r="34" spans="1:5" x14ac:dyDescent="0.25">
      <c r="A34" s="41" t="s">
        <v>20</v>
      </c>
      <c r="B34" s="41"/>
      <c r="C34" s="41"/>
      <c r="D34" s="41"/>
      <c r="E34" s="41"/>
    </row>
    <row r="35" spans="1:5" ht="31.5" customHeight="1" x14ac:dyDescent="0.25">
      <c r="A35" s="41" t="s">
        <v>34</v>
      </c>
      <c r="B35" s="41"/>
      <c r="C35" s="41"/>
      <c r="D35" s="41"/>
      <c r="E35" s="41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42" t="s">
        <v>5</v>
      </c>
      <c r="B37" s="42"/>
      <c r="C37" s="42"/>
      <c r="D37" s="42"/>
      <c r="E37" s="42"/>
    </row>
    <row r="38" spans="1:5" x14ac:dyDescent="0.25">
      <c r="A38" s="41" t="s">
        <v>18</v>
      </c>
      <c r="B38" s="41"/>
      <c r="C38" s="41"/>
      <c r="D38" s="41"/>
      <c r="E38" s="41"/>
    </row>
    <row r="39" spans="1:5" x14ac:dyDescent="0.25">
      <c r="A39" s="43" t="s">
        <v>47</v>
      </c>
      <c r="B39" s="43"/>
      <c r="C39" s="43"/>
      <c r="D39" s="43"/>
      <c r="E39" s="43"/>
    </row>
    <row r="40" spans="1:5" ht="11.25" customHeight="1" x14ac:dyDescent="0.25">
      <c r="B40" s="44" t="s">
        <v>19</v>
      </c>
      <c r="C40" s="44"/>
      <c r="D40" s="44"/>
      <c r="E40" s="5" t="s">
        <v>6</v>
      </c>
    </row>
    <row r="41" spans="1:5" x14ac:dyDescent="0.25">
      <c r="A41" s="32"/>
      <c r="B41" s="32"/>
      <c r="C41" s="32"/>
      <c r="D41" s="32"/>
      <c r="E41" s="32"/>
    </row>
    <row r="42" spans="1:5" ht="24" customHeight="1" x14ac:dyDescent="0.25">
      <c r="A42" s="43" t="s">
        <v>33</v>
      </c>
      <c r="B42" s="43"/>
      <c r="C42" s="43"/>
      <c r="D42" s="43"/>
      <c r="E42" s="43"/>
    </row>
    <row r="43" spans="1:5" ht="16.5" customHeight="1" x14ac:dyDescent="0.25">
      <c r="B43" s="40" t="s">
        <v>19</v>
      </c>
      <c r="C43" s="40"/>
      <c r="D43" s="40"/>
      <c r="E43" s="5" t="s">
        <v>6</v>
      </c>
    </row>
    <row r="44" spans="1:5" ht="16.5" customHeight="1" x14ac:dyDescent="0.25">
      <c r="A44" s="15" t="s">
        <v>38</v>
      </c>
      <c r="B44" s="34"/>
      <c r="C44" s="34"/>
      <c r="D44" s="34"/>
      <c r="E44" s="5"/>
    </row>
    <row r="45" spans="1:5" ht="16.5" customHeight="1" x14ac:dyDescent="0.25">
      <c r="A45" s="15" t="s">
        <v>39</v>
      </c>
      <c r="B45" s="34"/>
      <c r="C45" s="34"/>
      <c r="D45" s="34"/>
      <c r="E45" s="5"/>
    </row>
    <row r="46" spans="1:5" x14ac:dyDescent="0.25">
      <c r="A46" s="13" t="s">
        <v>35</v>
      </c>
    </row>
    <row r="47" spans="1:5" x14ac:dyDescent="0.25">
      <c r="A47" s="2" t="s">
        <v>42</v>
      </c>
      <c r="B47" s="18">
        <f>'1кв'!B50</f>
        <v>89031.674000000014</v>
      </c>
    </row>
    <row r="48" spans="1:5" x14ac:dyDescent="0.25">
      <c r="A48" s="16" t="s">
        <v>48</v>
      </c>
      <c r="B48" s="19"/>
    </row>
    <row r="49" spans="1:2" x14ac:dyDescent="0.25">
      <c r="A49" s="2" t="s">
        <v>36</v>
      </c>
      <c r="B49" s="19">
        <v>144591.81</v>
      </c>
    </row>
    <row r="50" spans="1:2" x14ac:dyDescent="0.25">
      <c r="A50" s="2" t="s">
        <v>45</v>
      </c>
      <c r="B50" s="19">
        <f>3*100</f>
        <v>300</v>
      </c>
    </row>
    <row r="51" spans="1:2" ht="27.75" x14ac:dyDescent="0.25">
      <c r="A51" s="17" t="s">
        <v>41</v>
      </c>
      <c r="B51" s="19">
        <f>E30</f>
        <v>126430.94599999998</v>
      </c>
    </row>
    <row r="52" spans="1:2" x14ac:dyDescent="0.25">
      <c r="A52" s="13" t="s">
        <v>37</v>
      </c>
      <c r="B52" s="20">
        <f>B47+B49+B50-B51</f>
        <v>107492.53800000002</v>
      </c>
    </row>
  </sheetData>
  <mergeCells count="30">
    <mergeCell ref="A37:E37"/>
    <mergeCell ref="A38:E38"/>
    <mergeCell ref="A39:E39"/>
    <mergeCell ref="B40:D40"/>
    <mergeCell ref="A42:E42"/>
    <mergeCell ref="B43:D43"/>
    <mergeCell ref="A21:E21"/>
    <mergeCell ref="A32:E32"/>
    <mergeCell ref="A33:E33"/>
    <mergeCell ref="A34:E34"/>
    <mergeCell ref="A35:E35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16</vt:i4>
      </vt:variant>
    </vt:vector>
  </HeadingPairs>
  <TitlesOfParts>
    <vt:vector size="18" baseType="lpstr">
      <vt:lpstr>1кв</vt:lpstr>
      <vt:lpstr>2кв</vt:lpstr>
      <vt:lpstr>'1кв'!_edn1</vt:lpstr>
      <vt:lpstr>'2кв'!_edn1</vt:lpstr>
      <vt:lpstr>'1кв'!_edn2</vt:lpstr>
      <vt:lpstr>'2кв'!_edn2</vt:lpstr>
      <vt:lpstr>'1кв'!_edn3</vt:lpstr>
      <vt:lpstr>'2кв'!_edn3</vt:lpstr>
      <vt:lpstr>'1кв'!_edn4</vt:lpstr>
      <vt:lpstr>'2кв'!_edn4</vt:lpstr>
      <vt:lpstr>'1кв'!_ednref2</vt:lpstr>
      <vt:lpstr>'2кв'!_ednref2</vt:lpstr>
      <vt:lpstr>'1кв'!_ednref3</vt:lpstr>
      <vt:lpstr>'2кв'!_ednref3</vt:lpstr>
      <vt:lpstr>'1кв'!_ednref4</vt:lpstr>
      <vt:lpstr>'2кв'!_ednref4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2024-08-12T13:49:36Z</dcterms:modified>
</cp:coreProperties>
</file>